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Roaming\VNPT Plugin\Files\FileTemp\"/>
    </mc:Choice>
  </mc:AlternateContent>
  <xr:revisionPtr revIDLastSave="0" documentId="13_ncr:1_{20207511-969A-4382-8DDA-FC417FB864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6" state="veryHidden" r:id="rId1"/>
    <sheet name="108" sheetId="1" r:id="rId2"/>
    <sheet name="109" sheetId="2" r:id="rId3"/>
    <sheet name="110" sheetId="3" r:id="rId4"/>
    <sheet name="111" sheetId="4" state="hidden" r:id="rId5"/>
    <sheet name="112 " sheetId="5" state="hidden" r:id="rId6"/>
  </sheets>
  <externalReferences>
    <externalReference r:id="rId7"/>
  </externalReferences>
  <definedNames>
    <definedName name="_xlnm.Print_Area" localSheetId="5">'112 '!$A$1:$H$11</definedName>
    <definedName name="_xlnm.Print_Titles" localSheetId="3">'110'!$7:$8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3" l="1"/>
  <c r="E67" i="3"/>
  <c r="E64" i="3"/>
  <c r="E63" i="3" s="1"/>
  <c r="E51" i="3"/>
  <c r="E44" i="3"/>
  <c r="E43" i="3"/>
  <c r="E35" i="3"/>
  <c r="E32" i="3"/>
  <c r="E30" i="3"/>
  <c r="E28" i="3"/>
  <c r="E25" i="3"/>
  <c r="E23" i="3"/>
  <c r="E22" i="3"/>
  <c r="E20" i="3"/>
  <c r="E15" i="3"/>
  <c r="E14" i="3"/>
  <c r="C44" i="3"/>
  <c r="C25" i="3"/>
  <c r="C23" i="3"/>
  <c r="C64" i="3"/>
  <c r="C63" i="3" s="1"/>
  <c r="C70" i="3"/>
  <c r="D30" i="2" l="1"/>
  <c r="D29" i="2"/>
  <c r="C67" i="3"/>
  <c r="C30" i="3"/>
  <c r="C28" i="3"/>
  <c r="C22" i="3"/>
  <c r="E12" i="3" l="1"/>
  <c r="C35" i="3"/>
  <c r="C32" i="3"/>
  <c r="C20" i="3"/>
  <c r="C15" i="3" l="1"/>
  <c r="C14" i="3" s="1"/>
  <c r="D11" i="2"/>
  <c r="E8" i="1"/>
  <c r="C11" i="2" l="1"/>
  <c r="J10" i="4"/>
  <c r="G10" i="4"/>
  <c r="H10" i="4"/>
  <c r="K10" i="4"/>
  <c r="L10" i="4"/>
  <c r="F10" i="4"/>
  <c r="D11" i="5" l="1"/>
  <c r="E11" i="5"/>
  <c r="F11" i="5"/>
  <c r="G11" i="5"/>
  <c r="C11" i="5"/>
  <c r="I10" i="4"/>
  <c r="A4" i="5"/>
  <c r="A4" i="4"/>
  <c r="A4" i="3"/>
  <c r="A4" i="2"/>
  <c r="H11" i="5"/>
  <c r="E10" i="3"/>
  <c r="C7" i="3"/>
  <c r="C11" i="1"/>
  <c r="C8" i="1" s="1"/>
  <c r="E7" i="1"/>
  <c r="C43" i="3" l="1"/>
  <c r="C12" i="3" s="1"/>
  <c r="C51" i="3"/>
  <c r="D20" i="2"/>
  <c r="C20" i="2"/>
  <c r="D28" i="2"/>
  <c r="D10" i="2" s="1"/>
  <c r="C28" i="2"/>
  <c r="C10" i="2" s="1"/>
  <c r="C10" i="3" l="1"/>
</calcChain>
</file>

<file path=xl/sharedStrings.xml><?xml version="1.0" encoding="utf-8"?>
<sst xmlns="http://schemas.openxmlformats.org/spreadsheetml/2006/main" count="223" uniqueCount="149">
  <si>
    <t>Mẫu biểu số 108/CK TC-NSNN</t>
  </si>
  <si>
    <t>ĐVT: 1.000 đồng</t>
  </si>
  <si>
    <t>STT</t>
  </si>
  <si>
    <t>DỰ TOÁN</t>
  </si>
  <si>
    <t>NỘI DUNG CHI</t>
  </si>
  <si>
    <t>TỔNG SỐ THU</t>
  </si>
  <si>
    <t>TỔNG SỐ CHI</t>
  </si>
  <si>
    <t>I</t>
  </si>
  <si>
    <t>Các khoản thu xã hưởng 100%</t>
  </si>
  <si>
    <t>Chi đầu tư phát triển</t>
  </si>
  <si>
    <t>II</t>
  </si>
  <si>
    <t>Các khoản thu phân chia theo tỷ lệ</t>
  </si>
  <si>
    <t>Chi thường xuyên</t>
  </si>
  <si>
    <t>III</t>
  </si>
  <si>
    <t>Thu bổ sung</t>
  </si>
  <si>
    <t>Dự phòng</t>
  </si>
  <si>
    <t>-</t>
  </si>
  <si>
    <t>Bổ sung cân đối ngân sách</t>
  </si>
  <si>
    <t>Bổ sung có mục tiêu</t>
  </si>
  <si>
    <t>IV</t>
  </si>
  <si>
    <t>Thu chuyển nguồn</t>
  </si>
  <si>
    <t>Mẫu biểu số 109/CK TC-NSNN</t>
  </si>
  <si>
    <t>NỌI DUNG</t>
  </si>
  <si>
    <t>Thu NSNN</t>
  </si>
  <si>
    <t>Thu NSX</t>
  </si>
  <si>
    <t>A</t>
  </si>
  <si>
    <t>B</t>
  </si>
  <si>
    <t>TỔNG THU</t>
  </si>
  <si>
    <t>Các khoản thu 100%</t>
  </si>
  <si>
    <t>Lệ phí môn bài</t>
  </si>
  <si>
    <t>Thuế sử dụng đất phi nông nghiệp</t>
  </si>
  <si>
    <t>Thuế sử dụng đất nông nghiệp</t>
  </si>
  <si>
    <t>Thu tiền thuê mặt đất, mặt nước</t>
  </si>
  <si>
    <t>Thu phạt ATGT</t>
  </si>
  <si>
    <t>Thu khác ngân sách</t>
  </si>
  <si>
    <t>Thu khác còn lại tại xã (Phạt VPHC, phạt tịch thu, đất công ích, thu phạt khác…)</t>
  </si>
  <si>
    <t>Các khoản thu phân chia theo tỷ lệ phần trăm (%)</t>
  </si>
  <si>
    <t>Thu tiền sử dụng đất</t>
  </si>
  <si>
    <t>+</t>
  </si>
  <si>
    <t>Xã đã đạt chuẩn NTM</t>
  </si>
  <si>
    <t>Xã chưa đạt chuẩn NTM</t>
  </si>
  <si>
    <t>Lệ phí trước bạ nhà đất</t>
  </si>
  <si>
    <t>Thu viện trợ không hoàn lại trực tiếp (Nếu có)</t>
  </si>
  <si>
    <t>Thu kết dư ngân sách năm trước</t>
  </si>
  <si>
    <t>Thu bổ sung từ ngân sách cấp trên</t>
  </si>
  <si>
    <t>Mẫu biểu số 110/CK TC-NSNN</t>
  </si>
  <si>
    <t>NỘI DUNG</t>
  </si>
  <si>
    <t>Tổng số</t>
  </si>
  <si>
    <t>ĐTPT</t>
  </si>
  <si>
    <t>TX</t>
  </si>
  <si>
    <t>Chi đầu tư</t>
  </si>
  <si>
    <t>Chi giáo dục</t>
  </si>
  <si>
    <t>Chi văn hóa, thông tin</t>
  </si>
  <si>
    <t>Chi bảo vệ môi trường</t>
  </si>
  <si>
    <t>Chi các hoạt động kinh tế</t>
  </si>
  <si>
    <t>Chi quản lý Nhà nước, Đảng, Đoàn thể</t>
  </si>
  <si>
    <t>Chi cho công tác xã hội</t>
  </si>
  <si>
    <t>Mẫu biểu số 111/CK TC-NSNN</t>
  </si>
  <si>
    <t>Đơn vị: 1.000 đồng</t>
  </si>
  <si>
    <t>Tên công trình</t>
  </si>
  <si>
    <t>Thời gian KC-HT</t>
  </si>
  <si>
    <t>Tổng dự toán được duyệt</t>
  </si>
  <si>
    <t>Trong đó nguồn đóng góp của dân</t>
  </si>
  <si>
    <t>Trong đó thanh toán khối lượng năm trước</t>
  </si>
  <si>
    <t>Nguồn cân đối ngân sách</t>
  </si>
  <si>
    <t>TỔNG SỐ</t>
  </si>
  <si>
    <t>Mẫu biểu số 112/CK TC-NSNN</t>
  </si>
  <si>
    <t>TÊN QUỸ</t>
  </si>
  <si>
    <t xml:space="preserve">THU </t>
  </si>
  <si>
    <t>CHI</t>
  </si>
  <si>
    <t>CHÊNH LỆCH (+) (-)</t>
  </si>
  <si>
    <t>NỘI DUNG THU</t>
  </si>
  <si>
    <t>Phí, lệ phí thu tại xã (Phí công chứng, chức thực, phí hộ tịch)</t>
  </si>
  <si>
    <t>Chi phát thanh, truyền thanh</t>
  </si>
  <si>
    <t>Tổng cộng</t>
  </si>
  <si>
    <t>CÂN ĐỐI DỰ TOÁN NGÂN SÁCH XÃ NĂM 2025</t>
  </si>
  <si>
    <t>DỰ TOÁN THU NGÂN SÁCH XÃ NĂM 2025</t>
  </si>
  <si>
    <t>DỰ TOÁN CHI ĐẦU TƯ PHÁT TRIỂN NĂM 2025</t>
  </si>
  <si>
    <t>Dự toán năm 2025</t>
  </si>
  <si>
    <t>Giá trị thực hiện đến 31/12/2024</t>
  </si>
  <si>
    <t>Giá trị đã thanh toán đến 31/12/2024</t>
  </si>
  <si>
    <t>Chia theo nguồn vốn</t>
  </si>
  <si>
    <t>Nguồn đóng góp</t>
  </si>
  <si>
    <t>ĐVT: Triệu đồng</t>
  </si>
  <si>
    <t>ƯỚC THỰC HIỆN NĂM 2024</t>
  </si>
  <si>
    <t>KẾ HOẠCH NĂM 2025</t>
  </si>
  <si>
    <t>Chưa bố trí danh mục công trình</t>
  </si>
  <si>
    <t>Tổng chi</t>
  </si>
  <si>
    <t>Trong đó:</t>
  </si>
  <si>
    <t>Chi ứng dụng, chuyển giao công nghệ</t>
  </si>
  <si>
    <t xml:space="preserve">Chi y tế </t>
  </si>
  <si>
    <t>Chi thể dục thể thao</t>
  </si>
  <si>
    <t>Dự phòng ngân sách</t>
  </si>
  <si>
    <t>Chi giáo dục, đào tạo</t>
  </si>
  <si>
    <t>1.2</t>
  </si>
  <si>
    <t>Chi đào tạo, dạy nghề</t>
  </si>
  <si>
    <t xml:space="preserve">Kinh phí trung tâm giáo dục cộng đồng </t>
  </si>
  <si>
    <t xml:space="preserve">Kinh phí chi sự nghiệp Văn hóa (Hỗ trợ tham gia các hoạt động Văn hóa, nghệ thuật trong năm…)  </t>
  </si>
  <si>
    <t>BHYT đối tượng BTXH</t>
  </si>
  <si>
    <t>Hoạt động TDTT</t>
  </si>
  <si>
    <t>Quản lý Nhà nước (HĐND - UBND)</t>
  </si>
  <si>
    <t>Phòng Kinh tế</t>
  </si>
  <si>
    <t>Phòng Văn hóa xã hội</t>
  </si>
  <si>
    <t>Trung tâm phục vụ hành chính công</t>
  </si>
  <si>
    <t>Mặt trận - đoàn thể</t>
  </si>
  <si>
    <t>Chi khác</t>
  </si>
  <si>
    <t>Quốc phòng -an ninh</t>
  </si>
  <si>
    <t>Bổ sung có mục tiêu từ ngân sách cấp trên</t>
  </si>
  <si>
    <t>Ngân sách tỉnh bổ sung có mục tiêu</t>
  </si>
  <si>
    <t>Nguồn vốn đầu tư phát triển</t>
  </si>
  <si>
    <t>Bổ sung nhiệm vụ cụ thể vốn sự nghiệp</t>
  </si>
  <si>
    <t>a</t>
  </si>
  <si>
    <t>b</t>
  </si>
  <si>
    <t>Bổ sung vốn sự nghiệp để thực hiện các chế độ, chính sách, nhiệm vụ</t>
  </si>
  <si>
    <t>Ngân sách Trung ương bổ sung có mục tiêu</t>
  </si>
  <si>
    <t xml:space="preserve"> KẾ HOẠCH THU CHI CÁC HOẠT ĐỘNG TÀI CHÍNH  KHÁC NĂM 2025</t>
  </si>
  <si>
    <t xml:space="preserve">Kinh phí thực hiện chế độ, chính sách cho lực lượng bảo vệ an ninh trật tự ở cơ sở </t>
  </si>
  <si>
    <t xml:space="preserve">Kinh phí thực hiện Nghị định số 33/2023/NĐ-CP của Chính phủ </t>
  </si>
  <si>
    <t>Chi từ nguồn bổ sung có mục tiêu</t>
  </si>
  <si>
    <t>Trường Mầm non Đăk Sao 1</t>
  </si>
  <si>
    <t>Trường Mầm non Đăk Sao 2</t>
  </si>
  <si>
    <t>Trường PTDT BT TH - THCS Đăk Sao 1</t>
  </si>
  <si>
    <t>Trường PTDT BT TH - THCS Đăk Sao 2</t>
  </si>
  <si>
    <t>Kinh phí sự nghiệp phát thanh truyền hình</t>
  </si>
  <si>
    <t>Chi các hoạt động trong lĩnh vực kiểm tra công tác môi trường</t>
  </si>
  <si>
    <t>Kinh phí sự nghiệp môi trường (phân bổ khi phát sinh nhiệm vụ)</t>
  </si>
  <si>
    <t>Kinh phí sự nghiệp văn hóa (phân bổ khi phát sinh nhiệm vụ)</t>
  </si>
  <si>
    <t>Kinh phí cho công tác PCCCR (sơ kết, tổng kết,…)</t>
  </si>
  <si>
    <t>Kinh phí đất trồng lúa</t>
  </si>
  <si>
    <t>Kinh phí cấp bù thủy lợi phí</t>
  </si>
  <si>
    <t>Sự nghiệp giao thông (Kinh phí nạo vét, sửa chữa nhỏ các tuyến đường trên địa bàn quản lý,…)</t>
  </si>
  <si>
    <t>Kinh phí lập Kế hoạch sử dụng đất 05 năm cấp xã, thời kỳ 2026-2030</t>
  </si>
  <si>
    <t xml:space="preserve">Đối ứng thực hiện CT MTQG Giảm nghèo bền vững năm 2025 (đối ứng vốn sự nghiệp hỗ trợ nhà ở, mã CTMT 40475) </t>
  </si>
  <si>
    <t>Kinh phí phòng chống bão lũ, giảm nhẹ thiên tai</t>
  </si>
  <si>
    <t>Văn phòng Đảng ủy</t>
  </si>
  <si>
    <t>Kinh phí bảo trợ xã hội</t>
  </si>
  <si>
    <t>Kinh phí thực hiện chính sách hỗ trợ tiền điện hộ chính sách xã hội</t>
  </si>
  <si>
    <t>Kinh phí thực hiện chính sách đặc thù của địa phương trợ giúp xã hội đối tượng BTXH theo NQ HĐND triển khai NQ 20/2020/NĐ-CP</t>
  </si>
  <si>
    <t>Kinh phí thực hiện các nhiệm vụ an sinh, xã hội khác của địa phương</t>
  </si>
  <si>
    <t>Kinh phí thực hiện chính sách hỗ trợ tiền điện hộ nghèo</t>
  </si>
  <si>
    <t>Kinh phí mai táng phí (Thanh niên xung phong; Dân công hỏa tuyến; Cựu chiến binh)</t>
  </si>
  <si>
    <t>Kinh phí hỗ trợ cán bộ già yếu nghỉ việc</t>
  </si>
  <si>
    <t>Kinh phí quản lý, bảo vệ nhà bia tưởng niệm cấp xã</t>
  </si>
  <si>
    <t xml:space="preserve">Kinh phí hoạt động ĐBXH trên địa bàn </t>
  </si>
  <si>
    <t>c</t>
  </si>
  <si>
    <t xml:space="preserve">Kinh phí thực hiện các chính sách an sinh xã hội (Kinh phí mua BHYT đối tượng BTXH) </t>
  </si>
  <si>
    <t>Kinh phí hỗ trợ địa phương sản xuất lúa</t>
  </si>
  <si>
    <t>(Kèm theo Quyết định số        /QĐ-UBND, ngày      /8/2025 của UBND xã Đăk Sao)</t>
  </si>
  <si>
    <t>DỰ TOÁN CHI NGÂN SÁCH XÃ 6 THÁNG CUỐI NĂM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</si>
</sst>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.00_);_(* \(#,##0.00\);_(* \-??_);_(@_)"/>
    <numFmt numFmtId="167" formatCode="_(* #,##0_);_(* \(#,##0\);_(* &quot;-&quot;??_);_(@_)"/>
    <numFmt numFmtId="168" formatCode="_-* #,##0.0\ _₫_-;\-* #,##0.0\ _₫_-;_-* &quot;-&quot;??\ _₫_-;_-@_-"/>
    <numFmt numFmtId="169" formatCode="#,##0.0"/>
    <numFmt numFmtId="170" formatCode="_(* #,##0.0_);_(* \(#,##0.0\);_(* &quot;-&quot;??_);_(@_)"/>
    <numFmt numFmtId="171" formatCode="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.VnTime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sz val="12"/>
      <name val=".VnArial Narrow"/>
      <family val="2"/>
    </font>
    <font>
      <sz val="13"/>
      <name val=".VnTime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.VnTime"/>
      <family val="2"/>
    </font>
    <font>
      <sz val="10"/>
      <name val=".VnTime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4" fillId="0" borderId="0"/>
    <xf numFmtId="43" fontId="2" fillId="0" borderId="0" applyFont="0" applyFill="0" applyBorder="0" applyAlignment="0" applyProtection="0"/>
    <xf numFmtId="166" fontId="14" fillId="0" borderId="0" applyFill="0" applyBorder="0" applyAlignment="0" applyProtection="0"/>
    <xf numFmtId="0" fontId="15" fillId="0" borderId="0"/>
    <xf numFmtId="0" fontId="2" fillId="0" borderId="0"/>
    <xf numFmtId="0" fontId="1" fillId="0" borderId="0"/>
    <xf numFmtId="0" fontId="10" fillId="0" borderId="0"/>
    <xf numFmtId="0" fontId="14" fillId="0" borderId="0"/>
    <xf numFmtId="0" fontId="1" fillId="0" borderId="0"/>
    <xf numFmtId="0" fontId="15" fillId="0" borderId="0"/>
    <xf numFmtId="0" fontId="16" fillId="0" borderId="0"/>
    <xf numFmtId="0" fontId="10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13" applyFont="1" applyBorder="1"/>
    <xf numFmtId="167" fontId="20" fillId="0" borderId="2" xfId="13" applyNumberFormat="1" applyFont="1" applyBorder="1"/>
    <xf numFmtId="0" fontId="21" fillId="0" borderId="9" xfId="13" applyFont="1" applyBorder="1" applyAlignment="1">
      <alignment horizontal="center"/>
    </xf>
    <xf numFmtId="167" fontId="21" fillId="0" borderId="9" xfId="1" applyNumberFormat="1" applyFont="1" applyBorder="1" applyAlignment="1">
      <alignment horizontal="right"/>
    </xf>
    <xf numFmtId="167" fontId="21" fillId="0" borderId="9" xfId="1" quotePrefix="1" applyNumberFormat="1" applyFont="1" applyBorder="1" applyAlignment="1">
      <alignment horizontal="right"/>
    </xf>
    <xf numFmtId="167" fontId="21" fillId="0" borderId="9" xfId="1" applyNumberFormat="1" applyFont="1" applyBorder="1"/>
    <xf numFmtId="0" fontId="21" fillId="0" borderId="10" xfId="13" applyFont="1" applyBorder="1" applyAlignment="1">
      <alignment horizontal="center" vertical="center"/>
    </xf>
    <xf numFmtId="167" fontId="21" fillId="0" borderId="10" xfId="1" applyNumberFormat="1" applyFont="1" applyBorder="1" applyAlignment="1">
      <alignment horizontal="right" vertical="center"/>
    </xf>
    <xf numFmtId="167" fontId="21" fillId="0" borderId="10" xfId="1" quotePrefix="1" applyNumberFormat="1" applyFont="1" applyBorder="1" applyAlignment="1">
      <alignment horizontal="right" vertical="center"/>
    </xf>
    <xf numFmtId="167" fontId="21" fillId="0" borderId="10" xfId="1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7" fillId="0" borderId="0" xfId="0" applyFont="1"/>
    <xf numFmtId="0" fontId="19" fillId="0" borderId="0" xfId="0" applyFont="1"/>
    <xf numFmtId="0" fontId="18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2" fillId="0" borderId="0" xfId="0" applyFont="1"/>
    <xf numFmtId="0" fontId="25" fillId="0" borderId="0" xfId="0" applyFont="1"/>
    <xf numFmtId="0" fontId="6" fillId="0" borderId="2" xfId="0" quotePrefix="1" applyFont="1" applyBorder="1" applyAlignment="1">
      <alignment horizontal="center" vertical="center" wrapText="1"/>
    </xf>
    <xf numFmtId="167" fontId="21" fillId="0" borderId="8" xfId="1" quotePrefix="1" applyNumberFormat="1" applyFont="1" applyBorder="1" applyAlignment="1">
      <alignment horizontal="right"/>
    </xf>
    <xf numFmtId="165" fontId="24" fillId="0" borderId="8" xfId="1" applyNumberFormat="1" applyFont="1" applyBorder="1" applyAlignment="1">
      <alignment horizontal="center" vertical="center" wrapText="1"/>
    </xf>
    <xf numFmtId="165" fontId="24" fillId="0" borderId="9" xfId="1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21" fillId="0" borderId="8" xfId="13" quotePrefix="1" applyFont="1" applyBorder="1" applyAlignment="1">
      <alignment horizontal="center"/>
    </xf>
    <xf numFmtId="0" fontId="21" fillId="0" borderId="8" xfId="13" quotePrefix="1" applyFont="1" applyBorder="1" applyAlignment="1">
      <alignment horizontal="right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165" fontId="24" fillId="0" borderId="11" xfId="1" applyNumberFormat="1" applyFont="1" applyBorder="1" applyAlignment="1">
      <alignment horizontal="center" vertical="center" wrapText="1"/>
    </xf>
    <xf numFmtId="165" fontId="24" fillId="0" borderId="4" xfId="1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vertical="center" wrapText="1"/>
    </xf>
    <xf numFmtId="168" fontId="6" fillId="0" borderId="2" xfId="1" applyNumberFormat="1" applyFont="1" applyBorder="1" applyAlignment="1">
      <alignment horizontal="right" vertical="center" wrapText="1"/>
    </xf>
    <xf numFmtId="168" fontId="9" fillId="0" borderId="2" xfId="1" applyNumberFormat="1" applyFont="1" applyBorder="1" applyAlignment="1">
      <alignment horizontal="right" vertical="center" wrapText="1"/>
    </xf>
    <xf numFmtId="169" fontId="6" fillId="0" borderId="2" xfId="0" applyNumberFormat="1" applyFont="1" applyBorder="1" applyAlignment="1">
      <alignment vertical="center" wrapText="1"/>
    </xf>
    <xf numFmtId="169" fontId="9" fillId="0" borderId="2" xfId="0" applyNumberFormat="1" applyFont="1" applyBorder="1" applyAlignment="1">
      <alignment vertical="center" wrapText="1"/>
    </xf>
    <xf numFmtId="170" fontId="21" fillId="0" borderId="8" xfId="1" quotePrefix="1" applyNumberFormat="1" applyFont="1" applyBorder="1" applyAlignment="1">
      <alignment horizontal="right"/>
    </xf>
    <xf numFmtId="170" fontId="20" fillId="0" borderId="2" xfId="13" applyNumberFormat="1" applyFont="1" applyBorder="1"/>
    <xf numFmtId="0" fontId="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3" fontId="6" fillId="0" borderId="2" xfId="14" quotePrefix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distributed" wrapText="1"/>
    </xf>
    <xf numFmtId="4" fontId="6" fillId="0" borderId="2" xfId="0" applyNumberFormat="1" applyFont="1" applyBorder="1" applyAlignment="1">
      <alignment horizontal="right" vertical="distributed" wrapText="1"/>
    </xf>
    <xf numFmtId="4" fontId="9" fillId="0" borderId="2" xfId="1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4" fontId="9" fillId="0" borderId="7" xfId="1" applyNumberFormat="1" applyFont="1" applyFill="1" applyBorder="1" applyAlignment="1">
      <alignment horizontal="right" vertical="center"/>
    </xf>
    <xf numFmtId="4" fontId="6" fillId="3" borderId="2" xfId="1" applyNumberFormat="1" applyFont="1" applyFill="1" applyBorder="1" applyAlignment="1">
      <alignment horizontal="right" vertical="center"/>
    </xf>
    <xf numFmtId="164" fontId="6" fillId="0" borderId="10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71" fontId="9" fillId="0" borderId="2" xfId="14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0" xfId="2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15">
    <cellStyle name="AutoFormat-Optionen 2 2" xfId="3" xr:uid="{00000000-0005-0000-0000-000000000000}"/>
    <cellStyle name="Comma" xfId="1" builtinId="3"/>
    <cellStyle name="Comma 10" xfId="4" xr:uid="{00000000-0005-0000-0000-000002000000}"/>
    <cellStyle name="Comma 10 2" xfId="5" xr:uid="{00000000-0005-0000-0000-000003000000}"/>
    <cellStyle name="Normal" xfId="0" builtinId="0"/>
    <cellStyle name="Normal 11" xfId="6" xr:uid="{00000000-0005-0000-0000-000005000000}"/>
    <cellStyle name="Normal 12" xfId="7" xr:uid="{00000000-0005-0000-0000-000006000000}"/>
    <cellStyle name="Normal 2" xfId="8" xr:uid="{00000000-0005-0000-0000-000007000000}"/>
    <cellStyle name="Normal 2 2" xfId="2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7" xfId="12" xr:uid="{00000000-0005-0000-0000-00000C000000}"/>
    <cellStyle name="Normal_Bieu DT 2009 (HDND)" xfId="14" xr:uid="{00000000-0005-0000-0000-00000D000000}"/>
    <cellStyle name="Normal_Worksheet in C: DOCUME~1 ADMINI~1 LOCALS~1 Temp tt60_1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c&#244;ng%20khai%20ng&#226;n%20s&#225;ch%202020/c&#244;ng%20khai%20ns%202020%20ch&#237;nh%20th&#7913;c/d&#7921;%20&#273;&#7847;u%20n&#259;m%202020/C&#225;c%20bi&#7875;u%20c&#244;ng%20khai%20d&#7921;%20to&#225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8"/>
      <sheetName val="109"/>
      <sheetName val="110"/>
      <sheetName val="111"/>
      <sheetName val="112 "/>
      <sheetName val="112 SAI"/>
      <sheetName val="Biểu 06"/>
    </sheetNames>
    <sheetDataSet>
      <sheetData sheetId="0">
        <row r="4">
          <cell r="A4" t="str">
            <v>(Kèm theo Quyết định số 02/QĐ-UBND, ngày 09/01/2020 của UBND thị trấn Đăk Tô)</v>
          </cell>
        </row>
      </sheetData>
      <sheetData sheetId="1">
        <row r="7">
          <cell r="C7" t="str">
            <v>DỰ TOÁN</v>
          </cell>
        </row>
      </sheetData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A3" sqref="A3:E3"/>
    </sheetView>
  </sheetViews>
  <sheetFormatPr defaultColWidth="9.140625" defaultRowHeight="16.5" x14ac:dyDescent="0.25"/>
  <cols>
    <col min="1" max="1" width="9.140625" style="4"/>
    <col min="2" max="2" width="38.42578125" style="5" customWidth="1"/>
    <col min="3" max="3" width="23.85546875" style="5" customWidth="1"/>
    <col min="4" max="4" width="30.7109375" style="5" customWidth="1"/>
    <col min="5" max="5" width="25" style="5" customWidth="1"/>
    <col min="6" max="6" width="13.85546875" style="5" bestFit="1" customWidth="1"/>
    <col min="7" max="7" width="11.28515625" style="5" customWidth="1"/>
    <col min="8" max="16384" width="9.140625" style="5"/>
  </cols>
  <sheetData>
    <row r="1" spans="1:6" s="3" customFormat="1" ht="15.75" x14ac:dyDescent="0.25">
      <c r="A1" s="1"/>
      <c r="B1" s="2"/>
      <c r="D1" s="89" t="s">
        <v>0</v>
      </c>
      <c r="E1" s="89"/>
    </row>
    <row r="2" spans="1:6" x14ac:dyDescent="0.25">
      <c r="D2" s="90"/>
      <c r="E2" s="90"/>
    </row>
    <row r="3" spans="1:6" ht="18.75" x14ac:dyDescent="0.25">
      <c r="A3" s="91" t="s">
        <v>75</v>
      </c>
      <c r="B3" s="91"/>
      <c r="C3" s="91"/>
      <c r="D3" s="91"/>
      <c r="E3" s="91"/>
    </row>
    <row r="4" spans="1:6" x14ac:dyDescent="0.25">
      <c r="A4" s="90" t="s">
        <v>147</v>
      </c>
      <c r="B4" s="90"/>
      <c r="C4" s="90"/>
      <c r="D4" s="90"/>
      <c r="E4" s="90"/>
    </row>
    <row r="5" spans="1:6" x14ac:dyDescent="0.25">
      <c r="A5" s="6"/>
      <c r="B5" s="6"/>
      <c r="C5" s="6"/>
      <c r="D5" s="6"/>
      <c r="E5" s="6"/>
    </row>
    <row r="6" spans="1:6" x14ac:dyDescent="0.25">
      <c r="D6" s="92" t="s">
        <v>83</v>
      </c>
      <c r="E6" s="92"/>
    </row>
    <row r="7" spans="1:6" ht="24.95" customHeight="1" x14ac:dyDescent="0.25">
      <c r="A7" s="7" t="s">
        <v>2</v>
      </c>
      <c r="B7" s="7" t="s">
        <v>71</v>
      </c>
      <c r="C7" s="7" t="s">
        <v>3</v>
      </c>
      <c r="D7" s="7" t="s">
        <v>4</v>
      </c>
      <c r="E7" s="7" t="str">
        <f>C7</f>
        <v>DỰ TOÁN</v>
      </c>
    </row>
    <row r="8" spans="1:6" ht="24.95" customHeight="1" x14ac:dyDescent="0.25">
      <c r="A8" s="8"/>
      <c r="B8" s="7" t="s">
        <v>5</v>
      </c>
      <c r="C8" s="61">
        <f>SUM(C9:C11)+C14</f>
        <v>50145</v>
      </c>
      <c r="D8" s="7" t="s">
        <v>6</v>
      </c>
      <c r="E8" s="61">
        <f>SUM(E9:E12)</f>
        <v>50145</v>
      </c>
    </row>
    <row r="9" spans="1:6" ht="24.95" customHeight="1" x14ac:dyDescent="0.25">
      <c r="A9" s="8" t="s">
        <v>7</v>
      </c>
      <c r="B9" s="9" t="s">
        <v>8</v>
      </c>
      <c r="C9" s="60">
        <v>41</v>
      </c>
      <c r="D9" s="9" t="s">
        <v>9</v>
      </c>
      <c r="E9" s="60"/>
    </row>
    <row r="10" spans="1:6" ht="24.95" customHeight="1" x14ac:dyDescent="0.25">
      <c r="A10" s="8" t="s">
        <v>10</v>
      </c>
      <c r="B10" s="9" t="s">
        <v>11</v>
      </c>
      <c r="C10" s="60"/>
      <c r="D10" s="9" t="s">
        <v>12</v>
      </c>
      <c r="E10" s="60">
        <v>47533</v>
      </c>
      <c r="F10" s="50"/>
    </row>
    <row r="11" spans="1:6" ht="24.95" customHeight="1" x14ac:dyDescent="0.25">
      <c r="A11" s="8" t="s">
        <v>13</v>
      </c>
      <c r="B11" s="9" t="s">
        <v>14</v>
      </c>
      <c r="C11" s="60">
        <f>C12+C13</f>
        <v>50104</v>
      </c>
      <c r="D11" s="9" t="s">
        <v>15</v>
      </c>
      <c r="E11" s="60">
        <v>970</v>
      </c>
    </row>
    <row r="12" spans="1:6" ht="33" x14ac:dyDescent="0.25">
      <c r="A12" s="8" t="s">
        <v>16</v>
      </c>
      <c r="B12" s="9" t="s">
        <v>17</v>
      </c>
      <c r="C12" s="60">
        <v>48462</v>
      </c>
      <c r="D12" s="9" t="s">
        <v>118</v>
      </c>
      <c r="E12" s="10">
        <v>1642</v>
      </c>
    </row>
    <row r="13" spans="1:6" ht="24.95" customHeight="1" x14ac:dyDescent="0.25">
      <c r="A13" s="8" t="s">
        <v>16</v>
      </c>
      <c r="B13" s="9" t="s">
        <v>18</v>
      </c>
      <c r="C13" s="60">
        <v>1642</v>
      </c>
      <c r="D13" s="9"/>
      <c r="E13" s="10"/>
    </row>
    <row r="14" spans="1:6" ht="24.95" customHeight="1" x14ac:dyDescent="0.25">
      <c r="A14" s="8" t="s">
        <v>19</v>
      </c>
      <c r="B14" s="9" t="s">
        <v>20</v>
      </c>
      <c r="C14" s="11"/>
      <c r="D14" s="9"/>
      <c r="E14" s="10"/>
    </row>
    <row r="16" spans="1:6" x14ac:dyDescent="0.25">
      <c r="D16" s="93"/>
      <c r="E16" s="93"/>
    </row>
    <row r="17" spans="4:5" x14ac:dyDescent="0.2">
      <c r="D17" s="87"/>
      <c r="E17" s="87"/>
    </row>
    <row r="18" spans="4:5" x14ac:dyDescent="0.25">
      <c r="D18" s="88"/>
      <c r="E18" s="88"/>
    </row>
  </sheetData>
  <mergeCells count="8">
    <mergeCell ref="D17:E17"/>
    <mergeCell ref="D18:E18"/>
    <mergeCell ref="D1:E1"/>
    <mergeCell ref="D2:E2"/>
    <mergeCell ref="A3:E3"/>
    <mergeCell ref="A4:E4"/>
    <mergeCell ref="D6:E6"/>
    <mergeCell ref="D16:E16"/>
  </mergeCells>
  <pageMargins left="0.45" right="0.38" top="0.46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E30" sqref="E30"/>
    </sheetView>
  </sheetViews>
  <sheetFormatPr defaultColWidth="9.140625" defaultRowHeight="16.5" x14ac:dyDescent="0.25"/>
  <cols>
    <col min="1" max="1" width="9.140625" style="4"/>
    <col min="2" max="2" width="52.42578125" style="5" customWidth="1"/>
    <col min="3" max="3" width="18.5703125" style="5" customWidth="1"/>
    <col min="4" max="4" width="18.28515625" style="5" customWidth="1"/>
    <col min="5" max="5" width="19.7109375" style="5" bestFit="1" customWidth="1"/>
    <col min="6" max="6" width="9.5703125" style="5" bestFit="1" customWidth="1"/>
    <col min="7" max="16384" width="9.140625" style="5"/>
  </cols>
  <sheetData>
    <row r="1" spans="1:4" s="3" customFormat="1" ht="15.75" x14ac:dyDescent="0.25">
      <c r="A1" s="1"/>
      <c r="B1" s="2"/>
      <c r="C1" s="89" t="s">
        <v>21</v>
      </c>
      <c r="D1" s="89"/>
    </row>
    <row r="2" spans="1:4" s="3" customFormat="1" ht="15.75" x14ac:dyDescent="0.25">
      <c r="A2" s="1"/>
      <c r="B2" s="2"/>
      <c r="C2" s="12"/>
      <c r="D2" s="12"/>
    </row>
    <row r="3" spans="1:4" ht="18.75" x14ac:dyDescent="0.25">
      <c r="A3" s="91" t="s">
        <v>76</v>
      </c>
      <c r="B3" s="91"/>
      <c r="C3" s="91"/>
      <c r="D3" s="91"/>
    </row>
    <row r="4" spans="1:4" x14ac:dyDescent="0.25">
      <c r="A4" s="90" t="str">
        <f>'108'!A4:E4</f>
        <v>(Kèm theo Quyết định số        /QĐ-UBND, ngày      /8/2025 của UBND xã Đăk Sao)</v>
      </c>
      <c r="B4" s="90"/>
      <c r="C4" s="90"/>
      <c r="D4" s="90"/>
    </row>
    <row r="5" spans="1:4" x14ac:dyDescent="0.25">
      <c r="A5" s="6"/>
      <c r="B5" s="6"/>
      <c r="C5" s="6"/>
      <c r="D5" s="6"/>
    </row>
    <row r="6" spans="1:4" x14ac:dyDescent="0.25">
      <c r="C6" s="92" t="s">
        <v>83</v>
      </c>
      <c r="D6" s="92"/>
    </row>
    <row r="7" spans="1:4" ht="33.75" customHeight="1" x14ac:dyDescent="0.25">
      <c r="A7" s="94" t="s">
        <v>2</v>
      </c>
      <c r="B7" s="94" t="s">
        <v>22</v>
      </c>
      <c r="C7" s="94" t="s">
        <v>3</v>
      </c>
      <c r="D7" s="94"/>
    </row>
    <row r="8" spans="1:4" x14ac:dyDescent="0.25">
      <c r="A8" s="94"/>
      <c r="B8" s="94"/>
      <c r="C8" s="7" t="s">
        <v>23</v>
      </c>
      <c r="D8" s="7" t="s">
        <v>24</v>
      </c>
    </row>
    <row r="9" spans="1:4" x14ac:dyDescent="0.25">
      <c r="A9" s="7" t="s">
        <v>25</v>
      </c>
      <c r="B9" s="7" t="s">
        <v>26</v>
      </c>
      <c r="C9" s="7">
        <v>3</v>
      </c>
      <c r="D9" s="7">
        <v>4</v>
      </c>
    </row>
    <row r="10" spans="1:4" s="14" customFormat="1" x14ac:dyDescent="0.25">
      <c r="A10" s="7"/>
      <c r="B10" s="13" t="s">
        <v>27</v>
      </c>
      <c r="C10" s="63">
        <f t="shared" ref="C10:D10" si="0">C11+C20+C25+C26+C27+C28</f>
        <v>50145</v>
      </c>
      <c r="D10" s="63">
        <f t="shared" si="0"/>
        <v>50145</v>
      </c>
    </row>
    <row r="11" spans="1:4" s="14" customFormat="1" x14ac:dyDescent="0.25">
      <c r="A11" s="7">
        <v>1</v>
      </c>
      <c r="B11" s="13" t="s">
        <v>28</v>
      </c>
      <c r="C11" s="63">
        <f>SUM(C12:C19)</f>
        <v>41</v>
      </c>
      <c r="D11" s="63">
        <f>SUM(D12:D19)</f>
        <v>41</v>
      </c>
    </row>
    <row r="12" spans="1:4" s="14" customFormat="1" x14ac:dyDescent="0.25">
      <c r="A12" s="15" t="s">
        <v>16</v>
      </c>
      <c r="B12" s="9" t="s">
        <v>29</v>
      </c>
      <c r="C12" s="62"/>
      <c r="D12" s="62"/>
    </row>
    <row r="13" spans="1:4" x14ac:dyDescent="0.25">
      <c r="A13" s="8" t="s">
        <v>16</v>
      </c>
      <c r="B13" s="9" t="s">
        <v>30</v>
      </c>
      <c r="C13" s="62"/>
      <c r="D13" s="62"/>
    </row>
    <row r="14" spans="1:4" x14ac:dyDescent="0.25">
      <c r="A14" s="8" t="s">
        <v>16</v>
      </c>
      <c r="B14" s="9" t="s">
        <v>31</v>
      </c>
      <c r="C14" s="62"/>
      <c r="D14" s="62"/>
    </row>
    <row r="15" spans="1:4" x14ac:dyDescent="0.25">
      <c r="A15" s="8" t="s">
        <v>16</v>
      </c>
      <c r="B15" s="9" t="s">
        <v>32</v>
      </c>
      <c r="C15" s="62"/>
      <c r="D15" s="62"/>
    </row>
    <row r="16" spans="1:4" x14ac:dyDescent="0.25">
      <c r="A16" s="8" t="s">
        <v>16</v>
      </c>
      <c r="B16" s="9" t="s">
        <v>33</v>
      </c>
      <c r="C16" s="62"/>
      <c r="D16" s="62"/>
    </row>
    <row r="17" spans="1:5" ht="33" x14ac:dyDescent="0.25">
      <c r="A17" s="8" t="s">
        <v>16</v>
      </c>
      <c r="B17" s="9" t="s">
        <v>72</v>
      </c>
      <c r="C17" s="62">
        <v>41</v>
      </c>
      <c r="D17" s="62">
        <v>41</v>
      </c>
    </row>
    <row r="18" spans="1:5" x14ac:dyDescent="0.25">
      <c r="A18" s="8" t="s">
        <v>16</v>
      </c>
      <c r="B18" s="9" t="s">
        <v>34</v>
      </c>
      <c r="C18" s="62"/>
      <c r="D18" s="62"/>
    </row>
    <row r="19" spans="1:5" ht="33" x14ac:dyDescent="0.25">
      <c r="A19" s="8" t="s">
        <v>16</v>
      </c>
      <c r="B19" s="9" t="s">
        <v>35</v>
      </c>
      <c r="C19" s="62"/>
      <c r="D19" s="62"/>
    </row>
    <row r="20" spans="1:5" s="14" customFormat="1" ht="33" x14ac:dyDescent="0.25">
      <c r="A20" s="7">
        <v>2</v>
      </c>
      <c r="B20" s="13" t="s">
        <v>36</v>
      </c>
      <c r="C20" s="63">
        <f t="shared" ref="C20:D20" si="1">C21+C24</f>
        <v>0</v>
      </c>
      <c r="D20" s="63">
        <f t="shared" si="1"/>
        <v>0</v>
      </c>
    </row>
    <row r="21" spans="1:5" x14ac:dyDescent="0.25">
      <c r="A21" s="8" t="s">
        <v>16</v>
      </c>
      <c r="B21" s="9" t="s">
        <v>37</v>
      </c>
      <c r="C21" s="62"/>
      <c r="D21" s="62"/>
      <c r="E21" s="59"/>
    </row>
    <row r="22" spans="1:5" hidden="1" x14ac:dyDescent="0.25">
      <c r="A22" s="8" t="s">
        <v>38</v>
      </c>
      <c r="B22" s="9" t="s">
        <v>39</v>
      </c>
      <c r="C22" s="62"/>
      <c r="D22" s="62"/>
    </row>
    <row r="23" spans="1:5" hidden="1" x14ac:dyDescent="0.25">
      <c r="A23" s="8" t="s">
        <v>38</v>
      </c>
      <c r="B23" s="9" t="s">
        <v>40</v>
      </c>
      <c r="C23" s="62"/>
      <c r="D23" s="62"/>
    </row>
    <row r="24" spans="1:5" x14ac:dyDescent="0.25">
      <c r="A24" s="8" t="s">
        <v>16</v>
      </c>
      <c r="B24" s="9" t="s">
        <v>41</v>
      </c>
      <c r="C24" s="62"/>
      <c r="D24" s="62"/>
    </row>
    <row r="25" spans="1:5" s="14" customFormat="1" x14ac:dyDescent="0.25">
      <c r="A25" s="7">
        <v>3</v>
      </c>
      <c r="B25" s="13" t="s">
        <v>42</v>
      </c>
      <c r="C25" s="63"/>
      <c r="D25" s="63"/>
    </row>
    <row r="26" spans="1:5" s="14" customFormat="1" x14ac:dyDescent="0.25">
      <c r="A26" s="7">
        <v>4</v>
      </c>
      <c r="B26" s="13" t="s">
        <v>20</v>
      </c>
      <c r="C26" s="63"/>
      <c r="D26" s="63"/>
    </row>
    <row r="27" spans="1:5" s="14" customFormat="1" x14ac:dyDescent="0.25">
      <c r="A27" s="7">
        <v>5</v>
      </c>
      <c r="B27" s="13" t="s">
        <v>43</v>
      </c>
      <c r="C27" s="63"/>
      <c r="D27" s="63"/>
    </row>
    <row r="28" spans="1:5" s="14" customFormat="1" x14ac:dyDescent="0.25">
      <c r="A28" s="7">
        <v>6</v>
      </c>
      <c r="B28" s="13" t="s">
        <v>44</v>
      </c>
      <c r="C28" s="63">
        <f t="shared" ref="C28:D28" si="2">C29+C30</f>
        <v>50104</v>
      </c>
      <c r="D28" s="63">
        <f t="shared" si="2"/>
        <v>50104</v>
      </c>
    </row>
    <row r="29" spans="1:5" x14ac:dyDescent="0.25">
      <c r="A29" s="8" t="s">
        <v>16</v>
      </c>
      <c r="B29" s="9" t="s">
        <v>17</v>
      </c>
      <c r="C29" s="62">
        <v>48462</v>
      </c>
      <c r="D29" s="62">
        <f>C29</f>
        <v>48462</v>
      </c>
    </row>
    <row r="30" spans="1:5" x14ac:dyDescent="0.25">
      <c r="A30" s="8" t="s">
        <v>16</v>
      </c>
      <c r="B30" s="9" t="s">
        <v>18</v>
      </c>
      <c r="C30" s="62">
        <v>1642</v>
      </c>
      <c r="D30" s="62">
        <f>C30</f>
        <v>1642</v>
      </c>
    </row>
    <row r="32" spans="1:5" x14ac:dyDescent="0.25">
      <c r="C32" s="93"/>
      <c r="D32" s="93"/>
    </row>
    <row r="33" spans="3:4" x14ac:dyDescent="0.2">
      <c r="C33" s="87"/>
      <c r="D33" s="87"/>
    </row>
    <row r="34" spans="3:4" x14ac:dyDescent="0.25">
      <c r="C34" s="88"/>
      <c r="D34" s="88"/>
    </row>
  </sheetData>
  <mergeCells count="10">
    <mergeCell ref="C32:D32"/>
    <mergeCell ref="C33:D33"/>
    <mergeCell ref="C34:D34"/>
    <mergeCell ref="C1:D1"/>
    <mergeCell ref="A3:D3"/>
    <mergeCell ref="A4:D4"/>
    <mergeCell ref="C6:D6"/>
    <mergeCell ref="A7:A8"/>
    <mergeCell ref="B7:B8"/>
    <mergeCell ref="C7:D7"/>
  </mergeCells>
  <pageMargins left="0.41" right="0.24" top="0.52" bottom="0.24" header="0.48" footer="0.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2"/>
  <sheetViews>
    <sheetView zoomScale="90" zoomScaleNormal="90" workbookViewId="0">
      <pane ySplit="8" topLeftCell="A48" activePane="bottomLeft" state="frozen"/>
      <selection pane="bottomLeft" activeCell="C28" sqref="C28"/>
    </sheetView>
  </sheetViews>
  <sheetFormatPr defaultColWidth="9.140625" defaultRowHeight="16.5" x14ac:dyDescent="0.25"/>
  <cols>
    <col min="1" max="1" width="5.85546875" style="4" customWidth="1"/>
    <col min="2" max="2" width="45.5703125" style="5" customWidth="1"/>
    <col min="3" max="3" width="15.42578125" style="5" customWidth="1"/>
    <col min="4" max="4" width="16.140625" style="5" customWidth="1"/>
    <col min="5" max="5" width="16" style="5" customWidth="1"/>
    <col min="6" max="6" width="12.7109375" style="5" bestFit="1" customWidth="1"/>
    <col min="7" max="7" width="14.28515625" style="5" customWidth="1"/>
    <col min="8" max="16384" width="9.140625" style="5"/>
  </cols>
  <sheetData>
    <row r="1" spans="1:7" s="3" customFormat="1" ht="15.75" x14ac:dyDescent="0.25">
      <c r="A1" s="32"/>
      <c r="B1" s="32"/>
      <c r="C1" s="33"/>
      <c r="D1" s="95" t="s">
        <v>45</v>
      </c>
      <c r="E1" s="95"/>
    </row>
    <row r="2" spans="1:7" s="3" customFormat="1" ht="15.75" x14ac:dyDescent="0.25">
      <c r="A2" s="32"/>
      <c r="B2" s="32"/>
      <c r="C2" s="33"/>
      <c r="D2" s="33"/>
      <c r="E2" s="33"/>
    </row>
    <row r="3" spans="1:7" ht="18.75" customHeight="1" x14ac:dyDescent="0.25">
      <c r="A3" s="91" t="s">
        <v>148</v>
      </c>
      <c r="B3" s="91"/>
      <c r="C3" s="91"/>
      <c r="D3" s="91"/>
      <c r="E3" s="91"/>
    </row>
    <row r="4" spans="1:7" ht="16.5" customHeight="1" x14ac:dyDescent="0.25">
      <c r="A4" s="90" t="str">
        <f>'108'!A4:E4</f>
        <v>(Kèm theo Quyết định số        /QĐ-UBND, ngày      /8/2025 của UBND xã Đăk Sao)</v>
      </c>
      <c r="B4" s="90"/>
      <c r="C4" s="90"/>
      <c r="D4" s="90"/>
      <c r="E4" s="90"/>
    </row>
    <row r="5" spans="1:7" ht="12" customHeight="1" x14ac:dyDescent="0.25">
      <c r="A5" s="6"/>
      <c r="B5" s="6"/>
      <c r="C5" s="6"/>
      <c r="D5" s="6"/>
      <c r="E5" s="6"/>
    </row>
    <row r="6" spans="1:7" ht="17.25" customHeight="1" x14ac:dyDescent="0.25">
      <c r="D6" s="92" t="s">
        <v>83</v>
      </c>
      <c r="E6" s="92"/>
    </row>
    <row r="7" spans="1:7" ht="16.5" customHeight="1" x14ac:dyDescent="0.25">
      <c r="A7" s="94" t="s">
        <v>2</v>
      </c>
      <c r="B7" s="94" t="s">
        <v>46</v>
      </c>
      <c r="C7" s="94" t="str">
        <f>'[1]109'!C7:D7</f>
        <v>DỰ TOÁN</v>
      </c>
      <c r="D7" s="94"/>
      <c r="E7" s="94"/>
    </row>
    <row r="8" spans="1:7" x14ac:dyDescent="0.25">
      <c r="A8" s="94"/>
      <c r="B8" s="94"/>
      <c r="C8" s="7" t="s">
        <v>47</v>
      </c>
      <c r="D8" s="7" t="s">
        <v>48</v>
      </c>
      <c r="E8" s="7" t="s">
        <v>49</v>
      </c>
    </row>
    <row r="9" spans="1:7" x14ac:dyDescent="0.25">
      <c r="A9" s="7" t="s">
        <v>25</v>
      </c>
      <c r="B9" s="7" t="s">
        <v>26</v>
      </c>
      <c r="C9" s="7">
        <v>4</v>
      </c>
      <c r="D9" s="7">
        <v>5</v>
      </c>
      <c r="E9" s="7">
        <v>6</v>
      </c>
    </row>
    <row r="10" spans="1:7" s="14" customFormat="1" x14ac:dyDescent="0.25">
      <c r="A10" s="7"/>
      <c r="B10" s="7" t="s">
        <v>87</v>
      </c>
      <c r="C10" s="73">
        <f>C11+C12+C62+C63</f>
        <v>41759.994999999995</v>
      </c>
      <c r="D10" s="73"/>
      <c r="E10" s="73">
        <f>E11+E12+E62+E63</f>
        <v>41759.994999999995</v>
      </c>
      <c r="F10" s="47"/>
      <c r="G10" s="48"/>
    </row>
    <row r="11" spans="1:7" s="14" customFormat="1" x14ac:dyDescent="0.25">
      <c r="A11" s="7" t="s">
        <v>7</v>
      </c>
      <c r="B11" s="16" t="s">
        <v>50</v>
      </c>
      <c r="C11" s="73"/>
      <c r="D11" s="73"/>
      <c r="E11" s="73"/>
      <c r="G11" s="49"/>
    </row>
    <row r="12" spans="1:7" s="14" customFormat="1" x14ac:dyDescent="0.25">
      <c r="A12" s="7" t="s">
        <v>10</v>
      </c>
      <c r="B12" s="16" t="s">
        <v>12</v>
      </c>
      <c r="C12" s="73">
        <f>C14+C22+C23+C25+C28+C30+C32+C35+C43+C50+C51+C61</f>
        <v>39911.994999999995</v>
      </c>
      <c r="D12" s="73"/>
      <c r="E12" s="73">
        <f>E14+E22+E23+E25+E28+E30+E32+E35+E43+E50+E51+E61</f>
        <v>39911.994999999995</v>
      </c>
    </row>
    <row r="13" spans="1:7" x14ac:dyDescent="0.25">
      <c r="A13" s="8"/>
      <c r="B13" s="66" t="s">
        <v>88</v>
      </c>
      <c r="C13" s="74"/>
      <c r="D13" s="74"/>
      <c r="E13" s="74"/>
    </row>
    <row r="14" spans="1:7" x14ac:dyDescent="0.25">
      <c r="A14" s="8">
        <v>1</v>
      </c>
      <c r="B14" s="9" t="s">
        <v>93</v>
      </c>
      <c r="C14" s="74">
        <f>C15+C20</f>
        <v>22114</v>
      </c>
      <c r="D14" s="74"/>
      <c r="E14" s="74">
        <f>E15+E20</f>
        <v>22114</v>
      </c>
    </row>
    <row r="15" spans="1:7" x14ac:dyDescent="0.25">
      <c r="A15" s="8">
        <v>1.1000000000000001</v>
      </c>
      <c r="B15" s="9" t="s">
        <v>51</v>
      </c>
      <c r="C15" s="74">
        <f>SUM(C16:C19)</f>
        <v>22077.65</v>
      </c>
      <c r="D15" s="74"/>
      <c r="E15" s="74">
        <f>SUM(E16:E19)</f>
        <v>22077.65</v>
      </c>
    </row>
    <row r="16" spans="1:7" x14ac:dyDescent="0.25">
      <c r="A16" s="43" t="s">
        <v>16</v>
      </c>
      <c r="B16" s="9" t="s">
        <v>119</v>
      </c>
      <c r="C16" s="74">
        <v>2970.3</v>
      </c>
      <c r="D16" s="74"/>
      <c r="E16" s="74">
        <v>2970.3</v>
      </c>
    </row>
    <row r="17" spans="1:5" x14ac:dyDescent="0.25">
      <c r="A17" s="43" t="s">
        <v>16</v>
      </c>
      <c r="B17" s="9" t="s">
        <v>120</v>
      </c>
      <c r="C17" s="74">
        <v>2712.32</v>
      </c>
      <c r="D17" s="74"/>
      <c r="E17" s="74">
        <v>2712.32</v>
      </c>
    </row>
    <row r="18" spans="1:5" x14ac:dyDescent="0.25">
      <c r="A18" s="43" t="s">
        <v>16</v>
      </c>
      <c r="B18" s="9" t="s">
        <v>121</v>
      </c>
      <c r="C18" s="74">
        <v>8379</v>
      </c>
      <c r="D18" s="74"/>
      <c r="E18" s="74">
        <v>8379</v>
      </c>
    </row>
    <row r="19" spans="1:5" x14ac:dyDescent="0.25">
      <c r="A19" s="43" t="s">
        <v>16</v>
      </c>
      <c r="B19" s="9" t="s">
        <v>122</v>
      </c>
      <c r="C19" s="74">
        <v>8016.03</v>
      </c>
      <c r="D19" s="74"/>
      <c r="E19" s="74">
        <v>8016.03</v>
      </c>
    </row>
    <row r="20" spans="1:5" x14ac:dyDescent="0.25">
      <c r="A20" s="43" t="s">
        <v>94</v>
      </c>
      <c r="B20" s="9" t="s">
        <v>95</v>
      </c>
      <c r="C20" s="74">
        <f>SUM(C21:C21)</f>
        <v>36.35</v>
      </c>
      <c r="D20" s="74"/>
      <c r="E20" s="74">
        <f>SUM(E21:E21)</f>
        <v>36.35</v>
      </c>
    </row>
    <row r="21" spans="1:5" x14ac:dyDescent="0.25">
      <c r="A21" s="43" t="s">
        <v>16</v>
      </c>
      <c r="B21" s="9" t="s">
        <v>96</v>
      </c>
      <c r="C21" s="74">
        <v>36.35</v>
      </c>
      <c r="D21" s="74"/>
      <c r="E21" s="74">
        <v>36.35</v>
      </c>
    </row>
    <row r="22" spans="1:5" x14ac:dyDescent="0.25">
      <c r="A22" s="8">
        <v>2</v>
      </c>
      <c r="B22" s="9" t="s">
        <v>89</v>
      </c>
      <c r="C22" s="74">
        <f t="shared" ref="C22:E22" si="0">D22+E22</f>
        <v>0</v>
      </c>
      <c r="D22" s="74"/>
      <c r="E22" s="74">
        <f t="shared" si="0"/>
        <v>0</v>
      </c>
    </row>
    <row r="23" spans="1:5" x14ac:dyDescent="0.25">
      <c r="A23" s="8">
        <v>3</v>
      </c>
      <c r="B23" s="9" t="s">
        <v>90</v>
      </c>
      <c r="C23" s="74">
        <f>C24</f>
        <v>2.5</v>
      </c>
      <c r="D23" s="74"/>
      <c r="E23" s="74">
        <f>E24</f>
        <v>2.5</v>
      </c>
    </row>
    <row r="24" spans="1:5" x14ac:dyDescent="0.25">
      <c r="A24" s="43" t="s">
        <v>16</v>
      </c>
      <c r="B24" s="9" t="s">
        <v>98</v>
      </c>
      <c r="C24" s="74">
        <v>2.5</v>
      </c>
      <c r="D24" s="74"/>
      <c r="E24" s="74">
        <v>2.5</v>
      </c>
    </row>
    <row r="25" spans="1:5" x14ac:dyDescent="0.25">
      <c r="A25" s="8">
        <v>4</v>
      </c>
      <c r="B25" s="9" t="s">
        <v>52</v>
      </c>
      <c r="C25" s="74">
        <f>C26+C27</f>
        <v>154.6</v>
      </c>
      <c r="D25" s="74"/>
      <c r="E25" s="74">
        <f>E26+E27</f>
        <v>154.6</v>
      </c>
    </row>
    <row r="26" spans="1:5" ht="49.5" x14ac:dyDescent="0.25">
      <c r="A26" s="43" t="s">
        <v>16</v>
      </c>
      <c r="B26" s="9" t="s">
        <v>97</v>
      </c>
      <c r="C26" s="74">
        <v>21.6</v>
      </c>
      <c r="D26" s="74"/>
      <c r="E26" s="74">
        <v>21.6</v>
      </c>
    </row>
    <row r="27" spans="1:5" ht="33" x14ac:dyDescent="0.25">
      <c r="A27" s="43" t="s">
        <v>16</v>
      </c>
      <c r="B27" s="82" t="s">
        <v>126</v>
      </c>
      <c r="C27" s="74">
        <v>133</v>
      </c>
      <c r="D27" s="74"/>
      <c r="E27" s="74">
        <v>133</v>
      </c>
    </row>
    <row r="28" spans="1:5" x14ac:dyDescent="0.25">
      <c r="A28" s="8">
        <v>5</v>
      </c>
      <c r="B28" s="9" t="s">
        <v>73</v>
      </c>
      <c r="C28" s="74">
        <f>C29</f>
        <v>11</v>
      </c>
      <c r="D28" s="74"/>
      <c r="E28" s="74">
        <f>E29</f>
        <v>11</v>
      </c>
    </row>
    <row r="29" spans="1:5" x14ac:dyDescent="0.25">
      <c r="A29" s="43" t="s">
        <v>16</v>
      </c>
      <c r="B29" s="68" t="s">
        <v>123</v>
      </c>
      <c r="C29" s="74">
        <v>11</v>
      </c>
      <c r="D29" s="74"/>
      <c r="E29" s="74">
        <v>11</v>
      </c>
    </row>
    <row r="30" spans="1:5" x14ac:dyDescent="0.25">
      <c r="A30" s="8">
        <v>6</v>
      </c>
      <c r="B30" s="9" t="s">
        <v>91</v>
      </c>
      <c r="C30" s="74">
        <f>C31</f>
        <v>15.58</v>
      </c>
      <c r="D30" s="74"/>
      <c r="E30" s="74">
        <f>E31</f>
        <v>15.58</v>
      </c>
    </row>
    <row r="31" spans="1:5" x14ac:dyDescent="0.25">
      <c r="A31" s="43" t="s">
        <v>16</v>
      </c>
      <c r="B31" s="9" t="s">
        <v>99</v>
      </c>
      <c r="C31" s="74">
        <v>15.58</v>
      </c>
      <c r="D31" s="74"/>
      <c r="E31" s="74">
        <v>15.58</v>
      </c>
    </row>
    <row r="32" spans="1:5" x14ac:dyDescent="0.25">
      <c r="A32" s="8">
        <v>7</v>
      </c>
      <c r="B32" s="9" t="s">
        <v>53</v>
      </c>
      <c r="C32" s="74">
        <f>SUM(C33:C34)</f>
        <v>539.6</v>
      </c>
      <c r="D32" s="74"/>
      <c r="E32" s="74">
        <f>SUM(E33:E34)</f>
        <v>539.6</v>
      </c>
    </row>
    <row r="33" spans="1:6" ht="33" x14ac:dyDescent="0.25">
      <c r="A33" s="43" t="s">
        <v>16</v>
      </c>
      <c r="B33" s="83" t="s">
        <v>124</v>
      </c>
      <c r="C33" s="74">
        <v>41.6</v>
      </c>
      <c r="D33" s="74"/>
      <c r="E33" s="74">
        <v>41.6</v>
      </c>
    </row>
    <row r="34" spans="1:6" ht="33" x14ac:dyDescent="0.25">
      <c r="A34" s="43" t="s">
        <v>16</v>
      </c>
      <c r="B34" s="83" t="s">
        <v>125</v>
      </c>
      <c r="C34" s="74">
        <v>498</v>
      </c>
      <c r="D34" s="74"/>
      <c r="E34" s="74">
        <v>498</v>
      </c>
    </row>
    <row r="35" spans="1:6" x14ac:dyDescent="0.25">
      <c r="A35" s="8">
        <v>8</v>
      </c>
      <c r="B35" s="9" t="s">
        <v>54</v>
      </c>
      <c r="C35" s="74">
        <f>SUM(C36:C42)</f>
        <v>1139.9279999999999</v>
      </c>
      <c r="D35" s="74"/>
      <c r="E35" s="74">
        <f>SUM(E36:E42)</f>
        <v>1139.9279999999999</v>
      </c>
    </row>
    <row r="36" spans="1:6" ht="33" x14ac:dyDescent="0.25">
      <c r="A36" s="43" t="s">
        <v>16</v>
      </c>
      <c r="B36" s="83" t="s">
        <v>127</v>
      </c>
      <c r="C36" s="74">
        <v>10</v>
      </c>
      <c r="D36" s="74"/>
      <c r="E36" s="74">
        <v>10</v>
      </c>
    </row>
    <row r="37" spans="1:6" x14ac:dyDescent="0.25">
      <c r="A37" s="43" t="s">
        <v>16</v>
      </c>
      <c r="B37" s="83" t="s">
        <v>128</v>
      </c>
      <c r="C37" s="74">
        <v>266.09800000000001</v>
      </c>
      <c r="D37" s="74"/>
      <c r="E37" s="74">
        <v>266.09800000000001</v>
      </c>
    </row>
    <row r="38" spans="1:6" x14ac:dyDescent="0.25">
      <c r="A38" s="43" t="s">
        <v>16</v>
      </c>
      <c r="B38" s="83" t="s">
        <v>129</v>
      </c>
      <c r="C38" s="74">
        <v>115.14</v>
      </c>
      <c r="D38" s="74"/>
      <c r="E38" s="74">
        <v>115.14</v>
      </c>
    </row>
    <row r="39" spans="1:6" ht="49.5" x14ac:dyDescent="0.25">
      <c r="A39" s="43" t="s">
        <v>16</v>
      </c>
      <c r="B39" s="83" t="s">
        <v>130</v>
      </c>
      <c r="C39" s="74">
        <v>174.69</v>
      </c>
      <c r="D39" s="74"/>
      <c r="E39" s="74">
        <v>174.69</v>
      </c>
    </row>
    <row r="40" spans="1:6" ht="33" x14ac:dyDescent="0.25">
      <c r="A40" s="43" t="s">
        <v>16</v>
      </c>
      <c r="B40" s="83" t="s">
        <v>131</v>
      </c>
      <c r="C40" s="74">
        <v>100</v>
      </c>
      <c r="D40" s="74"/>
      <c r="E40" s="74">
        <v>100</v>
      </c>
    </row>
    <row r="41" spans="1:6" ht="33" x14ac:dyDescent="0.25">
      <c r="A41" s="43" t="s">
        <v>16</v>
      </c>
      <c r="B41" s="83" t="s">
        <v>133</v>
      </c>
      <c r="C41" s="74">
        <v>100</v>
      </c>
      <c r="D41" s="74"/>
      <c r="E41" s="74">
        <v>100</v>
      </c>
    </row>
    <row r="42" spans="1:6" ht="49.5" x14ac:dyDescent="0.25">
      <c r="A42" s="43" t="s">
        <v>16</v>
      </c>
      <c r="B42" s="83" t="s">
        <v>132</v>
      </c>
      <c r="C42" s="74">
        <v>374</v>
      </c>
      <c r="D42" s="74"/>
      <c r="E42" s="74">
        <v>374</v>
      </c>
    </row>
    <row r="43" spans="1:6" ht="17.45" customHeight="1" x14ac:dyDescent="0.25">
      <c r="A43" s="8">
        <v>9</v>
      </c>
      <c r="B43" s="9" t="s">
        <v>55</v>
      </c>
      <c r="C43" s="74">
        <f>SUM(C44:C49)</f>
        <v>13205.983</v>
      </c>
      <c r="D43" s="74"/>
      <c r="E43" s="74">
        <f>SUM(E44:E49)</f>
        <v>13205.983</v>
      </c>
    </row>
    <row r="44" spans="1:6" s="67" customFormat="1" x14ac:dyDescent="0.25">
      <c r="A44" s="8" t="s">
        <v>16</v>
      </c>
      <c r="B44" s="9" t="s">
        <v>100</v>
      </c>
      <c r="C44" s="74">
        <f>3688.8+0.003</f>
        <v>3688.8030000000003</v>
      </c>
      <c r="D44" s="74"/>
      <c r="E44" s="74">
        <f>3688.8+0.003</f>
        <v>3688.8030000000003</v>
      </c>
    </row>
    <row r="45" spans="1:6" x14ac:dyDescent="0.25">
      <c r="A45" s="8" t="s">
        <v>16</v>
      </c>
      <c r="B45" s="9" t="s">
        <v>134</v>
      </c>
      <c r="C45" s="74">
        <v>3735.84</v>
      </c>
      <c r="D45" s="74"/>
      <c r="E45" s="74">
        <v>3735.84</v>
      </c>
    </row>
    <row r="46" spans="1:6" x14ac:dyDescent="0.25">
      <c r="A46" s="8" t="s">
        <v>16</v>
      </c>
      <c r="B46" s="9" t="s">
        <v>104</v>
      </c>
      <c r="C46" s="74">
        <v>2555.6</v>
      </c>
      <c r="D46" s="74"/>
      <c r="E46" s="74">
        <v>2555.6</v>
      </c>
      <c r="F46" s="51"/>
    </row>
    <row r="47" spans="1:6" s="67" customFormat="1" x14ac:dyDescent="0.25">
      <c r="A47" s="8" t="s">
        <v>16</v>
      </c>
      <c r="B47" s="9" t="s">
        <v>101</v>
      </c>
      <c r="C47" s="74">
        <v>1289</v>
      </c>
      <c r="D47" s="74"/>
      <c r="E47" s="74">
        <v>1289</v>
      </c>
    </row>
    <row r="48" spans="1:6" s="67" customFormat="1" x14ac:dyDescent="0.25">
      <c r="A48" s="8" t="s">
        <v>16</v>
      </c>
      <c r="B48" s="9" t="s">
        <v>102</v>
      </c>
      <c r="C48" s="74">
        <v>1284.24</v>
      </c>
      <c r="D48" s="74"/>
      <c r="E48" s="74">
        <v>1284.24</v>
      </c>
    </row>
    <row r="49" spans="1:5" s="67" customFormat="1" x14ac:dyDescent="0.25">
      <c r="A49" s="8" t="s">
        <v>16</v>
      </c>
      <c r="B49" s="9" t="s">
        <v>103</v>
      </c>
      <c r="C49" s="74">
        <v>652.5</v>
      </c>
      <c r="D49" s="74"/>
      <c r="E49" s="74">
        <v>652.5</v>
      </c>
    </row>
    <row r="50" spans="1:5" s="67" customFormat="1" x14ac:dyDescent="0.25">
      <c r="A50" s="8">
        <v>10</v>
      </c>
      <c r="B50" s="9" t="s">
        <v>106</v>
      </c>
      <c r="C50" s="74">
        <v>595.92999999999995</v>
      </c>
      <c r="D50" s="74"/>
      <c r="E50" s="74">
        <v>595.92999999999995</v>
      </c>
    </row>
    <row r="51" spans="1:5" x14ac:dyDescent="0.25">
      <c r="A51" s="8">
        <v>11</v>
      </c>
      <c r="B51" s="9" t="s">
        <v>56</v>
      </c>
      <c r="C51" s="74">
        <f>SUM(C52:C60)</f>
        <v>2132.8739999999998</v>
      </c>
      <c r="D51" s="74"/>
      <c r="E51" s="74">
        <f>SUM(E52:E60)</f>
        <v>2132.8739999999998</v>
      </c>
    </row>
    <row r="52" spans="1:5" ht="18" customHeight="1" x14ac:dyDescent="0.25">
      <c r="A52" s="8" t="s">
        <v>16</v>
      </c>
      <c r="B52" s="9" t="s">
        <v>135</v>
      </c>
      <c r="C52" s="74">
        <v>1443.58</v>
      </c>
      <c r="D52" s="74"/>
      <c r="E52" s="74">
        <v>1443.58</v>
      </c>
    </row>
    <row r="53" spans="1:5" ht="33" x14ac:dyDescent="0.25">
      <c r="A53" s="8" t="s">
        <v>16</v>
      </c>
      <c r="B53" s="9" t="s">
        <v>136</v>
      </c>
      <c r="C53" s="74">
        <v>134.33199999999999</v>
      </c>
      <c r="D53" s="74"/>
      <c r="E53" s="74">
        <v>134.33199999999999</v>
      </c>
    </row>
    <row r="54" spans="1:5" ht="66" x14ac:dyDescent="0.25">
      <c r="A54" s="8" t="s">
        <v>16</v>
      </c>
      <c r="B54" s="9" t="s">
        <v>137</v>
      </c>
      <c r="C54" s="74">
        <v>9.75</v>
      </c>
      <c r="D54" s="74"/>
      <c r="E54" s="74">
        <v>9.75</v>
      </c>
    </row>
    <row r="55" spans="1:5" ht="33" x14ac:dyDescent="0.25">
      <c r="A55" s="8" t="s">
        <v>16</v>
      </c>
      <c r="B55" s="9" t="s">
        <v>138</v>
      </c>
      <c r="C55" s="74">
        <v>8.1720000000000006</v>
      </c>
      <c r="D55" s="74"/>
      <c r="E55" s="74">
        <v>8.1720000000000006</v>
      </c>
    </row>
    <row r="56" spans="1:5" ht="33" x14ac:dyDescent="0.25">
      <c r="A56" s="8" t="s">
        <v>16</v>
      </c>
      <c r="B56" s="9" t="s">
        <v>139</v>
      </c>
      <c r="C56" s="74">
        <v>289.44</v>
      </c>
      <c r="D56" s="74"/>
      <c r="E56" s="74">
        <v>289.44</v>
      </c>
    </row>
    <row r="57" spans="1:5" ht="33" x14ac:dyDescent="0.25">
      <c r="A57" s="8" t="s">
        <v>16</v>
      </c>
      <c r="B57" s="9" t="s">
        <v>140</v>
      </c>
      <c r="C57" s="74">
        <v>80</v>
      </c>
      <c r="D57" s="74"/>
      <c r="E57" s="74">
        <v>80</v>
      </c>
    </row>
    <row r="58" spans="1:5" x14ac:dyDescent="0.25">
      <c r="A58" s="8" t="s">
        <v>16</v>
      </c>
      <c r="B58" s="9" t="s">
        <v>141</v>
      </c>
      <c r="C58" s="74">
        <v>130.1</v>
      </c>
      <c r="D58" s="74"/>
      <c r="E58" s="74">
        <v>130.1</v>
      </c>
    </row>
    <row r="59" spans="1:5" ht="33" x14ac:dyDescent="0.25">
      <c r="A59" s="8" t="s">
        <v>16</v>
      </c>
      <c r="B59" s="9" t="s">
        <v>142</v>
      </c>
      <c r="C59" s="74">
        <v>7.5</v>
      </c>
      <c r="D59" s="74"/>
      <c r="E59" s="74">
        <v>7.5</v>
      </c>
    </row>
    <row r="60" spans="1:5" x14ac:dyDescent="0.25">
      <c r="A60" s="8" t="s">
        <v>16</v>
      </c>
      <c r="B60" s="9" t="s">
        <v>143</v>
      </c>
      <c r="C60" s="74">
        <v>30</v>
      </c>
      <c r="D60" s="74"/>
      <c r="E60" s="74">
        <v>30</v>
      </c>
    </row>
    <row r="61" spans="1:5" x14ac:dyDescent="0.25">
      <c r="A61" s="8">
        <v>12</v>
      </c>
      <c r="B61" s="9" t="s">
        <v>105</v>
      </c>
      <c r="C61" s="74"/>
      <c r="D61" s="74"/>
      <c r="E61" s="74"/>
    </row>
    <row r="62" spans="1:5" x14ac:dyDescent="0.25">
      <c r="A62" s="7" t="s">
        <v>13</v>
      </c>
      <c r="B62" s="13" t="s">
        <v>92</v>
      </c>
      <c r="C62" s="73">
        <v>970</v>
      </c>
      <c r="D62" s="73"/>
      <c r="E62" s="73">
        <v>970</v>
      </c>
    </row>
    <row r="63" spans="1:5" s="14" customFormat="1" ht="33" x14ac:dyDescent="0.25">
      <c r="A63" s="7" t="s">
        <v>19</v>
      </c>
      <c r="B63" s="13" t="s">
        <v>107</v>
      </c>
      <c r="C63" s="73">
        <f>C64+C70</f>
        <v>878</v>
      </c>
      <c r="D63" s="73"/>
      <c r="E63" s="73">
        <f>E64+E70</f>
        <v>878</v>
      </c>
    </row>
    <row r="64" spans="1:5" x14ac:dyDescent="0.25">
      <c r="A64" s="7">
        <v>1</v>
      </c>
      <c r="B64" s="16" t="s">
        <v>108</v>
      </c>
      <c r="C64" s="75">
        <f>C65+C66+C67</f>
        <v>798</v>
      </c>
      <c r="D64" s="75"/>
      <c r="E64" s="75">
        <f>E65+E66+E67</f>
        <v>798</v>
      </c>
    </row>
    <row r="65" spans="1:5" x14ac:dyDescent="0.25">
      <c r="A65" s="7" t="s">
        <v>111</v>
      </c>
      <c r="B65" s="16" t="s">
        <v>109</v>
      </c>
      <c r="C65" s="75"/>
      <c r="D65" s="76"/>
      <c r="E65" s="75"/>
    </row>
    <row r="66" spans="1:5" x14ac:dyDescent="0.25">
      <c r="A66" s="7" t="s">
        <v>112</v>
      </c>
      <c r="B66" s="16" t="s">
        <v>110</v>
      </c>
      <c r="C66" s="75"/>
      <c r="D66" s="75"/>
      <c r="E66" s="75"/>
    </row>
    <row r="67" spans="1:5" ht="33" x14ac:dyDescent="0.25">
      <c r="A67" s="84" t="s">
        <v>144</v>
      </c>
      <c r="B67" s="85" t="s">
        <v>113</v>
      </c>
      <c r="C67" s="86">
        <f>SUM(C68:C69)</f>
        <v>798</v>
      </c>
      <c r="D67" s="78"/>
      <c r="E67" s="86">
        <f>SUM(E68:E69)</f>
        <v>798</v>
      </c>
    </row>
    <row r="68" spans="1:5" ht="33" x14ac:dyDescent="0.25">
      <c r="A68" s="8" t="s">
        <v>16</v>
      </c>
      <c r="B68" s="9" t="s">
        <v>117</v>
      </c>
      <c r="C68" s="79">
        <v>150</v>
      </c>
      <c r="D68" s="77"/>
      <c r="E68" s="79">
        <v>150</v>
      </c>
    </row>
    <row r="69" spans="1:5" ht="33" x14ac:dyDescent="0.25">
      <c r="A69" s="8" t="s">
        <v>16</v>
      </c>
      <c r="B69" s="9" t="s">
        <v>116</v>
      </c>
      <c r="C69" s="79">
        <v>648</v>
      </c>
      <c r="D69" s="77"/>
      <c r="E69" s="79">
        <v>648</v>
      </c>
    </row>
    <row r="70" spans="1:5" x14ac:dyDescent="0.25">
      <c r="A70" s="69" t="s">
        <v>26</v>
      </c>
      <c r="B70" s="70" t="s">
        <v>114</v>
      </c>
      <c r="C70" s="80">
        <f>SUM(C71:C72)</f>
        <v>80</v>
      </c>
      <c r="D70" s="77"/>
      <c r="E70" s="80">
        <f>SUM(E71:E72)</f>
        <v>80</v>
      </c>
    </row>
    <row r="71" spans="1:5" ht="33" x14ac:dyDescent="0.25">
      <c r="A71" s="72" t="s">
        <v>16</v>
      </c>
      <c r="B71" s="71" t="s">
        <v>145</v>
      </c>
      <c r="C71" s="81">
        <v>2</v>
      </c>
      <c r="D71" s="77"/>
      <c r="E71" s="81">
        <v>2</v>
      </c>
    </row>
    <row r="72" spans="1:5" x14ac:dyDescent="0.25">
      <c r="A72" s="72" t="s">
        <v>16</v>
      </c>
      <c r="B72" s="71" t="s">
        <v>146</v>
      </c>
      <c r="C72" s="81">
        <v>78</v>
      </c>
      <c r="D72" s="77"/>
      <c r="E72" s="81">
        <v>78</v>
      </c>
    </row>
  </sheetData>
  <mergeCells count="7">
    <mergeCell ref="D1:E1"/>
    <mergeCell ref="A3:E3"/>
    <mergeCell ref="A4:E4"/>
    <mergeCell ref="D6:E6"/>
    <mergeCell ref="A7:A8"/>
    <mergeCell ref="B7:B8"/>
    <mergeCell ref="C7:E7"/>
  </mergeCells>
  <pageMargins left="0.5" right="0.23622047244094499" top="0.42" bottom="0.39370078740157499" header="0.31496062992126" footer="0.31496062992126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"/>
  <sheetViews>
    <sheetView topLeftCell="A6" workbookViewId="0">
      <selection activeCell="J11" sqref="J11"/>
    </sheetView>
  </sheetViews>
  <sheetFormatPr defaultRowHeight="15" x14ac:dyDescent="0.25"/>
  <cols>
    <col min="4" max="4" width="13.28515625" customWidth="1"/>
    <col min="5" max="7" width="10.42578125" customWidth="1"/>
    <col min="8" max="8" width="11.28515625" customWidth="1"/>
    <col min="9" max="9" width="11.5703125" customWidth="1"/>
    <col min="10" max="13" width="10.42578125" customWidth="1"/>
  </cols>
  <sheetData>
    <row r="1" spans="1:13" s="3" customFormat="1" ht="15.75" x14ac:dyDescent="0.25">
      <c r="A1" s="1"/>
      <c r="B1" s="2"/>
      <c r="J1" s="3" t="s">
        <v>57</v>
      </c>
    </row>
    <row r="3" spans="1:13" ht="15.75" x14ac:dyDescent="0.25">
      <c r="A3" s="97" t="s">
        <v>77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5.75" x14ac:dyDescent="0.25">
      <c r="A4" s="104" t="str">
        <f>'108'!A4:E4</f>
        <v>(Kèm theo Quyết định số        /QĐ-UBND, ngày      /8/2025 của UBND xã Đăk Sao)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15.7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 x14ac:dyDescent="0.25">
      <c r="K6" s="105" t="s">
        <v>58</v>
      </c>
      <c r="L6" s="105"/>
      <c r="M6" s="105"/>
    </row>
    <row r="7" spans="1:13" ht="36.75" customHeight="1" x14ac:dyDescent="0.25">
      <c r="A7" s="106" t="s">
        <v>59</v>
      </c>
      <c r="B7" s="106"/>
      <c r="C7" s="106"/>
      <c r="D7" s="106"/>
      <c r="E7" s="107" t="s">
        <v>60</v>
      </c>
      <c r="F7" s="107" t="s">
        <v>61</v>
      </c>
      <c r="G7" s="107"/>
      <c r="H7" s="108" t="s">
        <v>79</v>
      </c>
      <c r="I7" s="108" t="s">
        <v>80</v>
      </c>
      <c r="J7" s="111" t="s">
        <v>78</v>
      </c>
      <c r="K7" s="111"/>
      <c r="L7" s="111"/>
      <c r="M7" s="111"/>
    </row>
    <row r="8" spans="1:13" ht="63" customHeight="1" x14ac:dyDescent="0.25">
      <c r="A8" s="106"/>
      <c r="B8" s="106"/>
      <c r="C8" s="106"/>
      <c r="D8" s="106"/>
      <c r="E8" s="107"/>
      <c r="F8" s="108" t="s">
        <v>47</v>
      </c>
      <c r="G8" s="108" t="s">
        <v>62</v>
      </c>
      <c r="H8" s="109"/>
      <c r="I8" s="109"/>
      <c r="J8" s="108" t="s">
        <v>47</v>
      </c>
      <c r="K8" s="108" t="s">
        <v>63</v>
      </c>
      <c r="L8" s="112" t="s">
        <v>81</v>
      </c>
      <c r="M8" s="113"/>
    </row>
    <row r="9" spans="1:13" ht="94.5" customHeight="1" x14ac:dyDescent="0.25">
      <c r="A9" s="106"/>
      <c r="B9" s="106"/>
      <c r="C9" s="106"/>
      <c r="D9" s="106"/>
      <c r="E9" s="107"/>
      <c r="F9" s="110"/>
      <c r="G9" s="110"/>
      <c r="H9" s="110"/>
      <c r="I9" s="110"/>
      <c r="J9" s="110"/>
      <c r="K9" s="110"/>
      <c r="L9" s="18" t="s">
        <v>64</v>
      </c>
      <c r="M9" s="18" t="s">
        <v>82</v>
      </c>
    </row>
    <row r="10" spans="1:13" ht="23.25" customHeight="1" x14ac:dyDescent="0.25">
      <c r="A10" s="106" t="s">
        <v>65</v>
      </c>
      <c r="B10" s="106"/>
      <c r="C10" s="106"/>
      <c r="D10" s="106"/>
      <c r="E10" s="19"/>
      <c r="F10" s="20">
        <f>F11+F12</f>
        <v>0</v>
      </c>
      <c r="G10" s="20">
        <f t="shared" ref="G10:L10" si="0">G11+G12</f>
        <v>0</v>
      </c>
      <c r="H10" s="20">
        <f t="shared" si="0"/>
        <v>0</v>
      </c>
      <c r="I10" s="20">
        <f t="shared" si="0"/>
        <v>0</v>
      </c>
      <c r="J10" s="65">
        <f t="shared" si="0"/>
        <v>0</v>
      </c>
      <c r="K10" s="20">
        <f t="shared" si="0"/>
        <v>0</v>
      </c>
      <c r="L10" s="20">
        <f t="shared" si="0"/>
        <v>0</v>
      </c>
      <c r="M10" s="20"/>
    </row>
    <row r="11" spans="1:13" ht="36" customHeight="1" x14ac:dyDescent="0.25">
      <c r="A11" s="102" t="s">
        <v>86</v>
      </c>
      <c r="B11" s="103"/>
      <c r="C11" s="103"/>
      <c r="D11" s="103"/>
      <c r="E11" s="52"/>
      <c r="F11" s="44"/>
      <c r="G11" s="44"/>
      <c r="H11" s="44"/>
      <c r="I11" s="44"/>
      <c r="J11" s="64"/>
      <c r="K11" s="44"/>
      <c r="L11" s="44">
        <v>0</v>
      </c>
      <c r="M11" s="53"/>
    </row>
    <row r="12" spans="1:13" ht="27" customHeight="1" x14ac:dyDescent="0.25">
      <c r="A12" s="98"/>
      <c r="B12" s="98"/>
      <c r="C12" s="98"/>
      <c r="D12" s="98"/>
      <c r="E12" s="21"/>
      <c r="F12" s="22"/>
      <c r="G12" s="23"/>
      <c r="H12" s="23"/>
      <c r="I12" s="23"/>
      <c r="J12" s="22"/>
      <c r="K12" s="22"/>
      <c r="L12" s="22"/>
      <c r="M12" s="24"/>
    </row>
    <row r="13" spans="1:13" ht="24.75" customHeight="1" x14ac:dyDescent="0.25">
      <c r="A13" s="99"/>
      <c r="B13" s="100"/>
      <c r="C13" s="100"/>
      <c r="D13" s="100"/>
      <c r="E13" s="25"/>
      <c r="F13" s="26"/>
      <c r="G13" s="26"/>
      <c r="H13" s="27"/>
      <c r="I13" s="27"/>
      <c r="J13" s="26"/>
      <c r="K13" s="26"/>
      <c r="L13" s="26"/>
      <c r="M13" s="28"/>
    </row>
    <row r="14" spans="1:13" ht="15.75" x14ac:dyDescent="0.25">
      <c r="A14" s="101"/>
      <c r="B14" s="101"/>
      <c r="C14" s="101"/>
      <c r="D14" s="101"/>
      <c r="E14" s="101"/>
    </row>
    <row r="15" spans="1:13" ht="15.75" x14ac:dyDescent="0.25">
      <c r="A15" s="29"/>
      <c r="B15" s="30"/>
      <c r="C15" s="30"/>
      <c r="D15" s="30"/>
    </row>
    <row r="16" spans="1:13" ht="15.75" x14ac:dyDescent="0.25">
      <c r="E16" s="29"/>
      <c r="F16" s="29"/>
      <c r="G16" s="29"/>
      <c r="I16" s="101"/>
      <c r="J16" s="101"/>
      <c r="K16" s="101"/>
      <c r="L16" s="101"/>
      <c r="M16" s="31"/>
    </row>
    <row r="17" spans="1:13" ht="15.75" x14ac:dyDescent="0.25">
      <c r="A17" s="96"/>
      <c r="B17" s="96"/>
      <c r="C17" s="96"/>
      <c r="D17" s="96"/>
      <c r="H17" s="97"/>
      <c r="I17" s="97"/>
      <c r="J17" s="97"/>
      <c r="K17" s="97"/>
      <c r="L17" s="97"/>
      <c r="M17" s="97"/>
    </row>
    <row r="18" spans="1:13" ht="15.75" x14ac:dyDescent="0.25">
      <c r="H18" s="96"/>
      <c r="I18" s="96"/>
      <c r="J18" s="96"/>
      <c r="K18" s="96"/>
      <c r="L18" s="96"/>
      <c r="M18" s="96"/>
    </row>
    <row r="19" spans="1:13" ht="15.75" x14ac:dyDescent="0.25">
      <c r="C19" s="32"/>
      <c r="D19" s="32"/>
      <c r="H19" s="95"/>
      <c r="I19" s="95"/>
      <c r="J19" s="95"/>
      <c r="K19" s="95"/>
      <c r="L19" s="95"/>
      <c r="M19" s="95"/>
    </row>
  </sheetData>
  <mergeCells count="24">
    <mergeCell ref="A11:D11"/>
    <mergeCell ref="A3:M3"/>
    <mergeCell ref="A4:M4"/>
    <mergeCell ref="K6:M6"/>
    <mergeCell ref="A7:D9"/>
    <mergeCell ref="E7:E9"/>
    <mergeCell ref="F7:G7"/>
    <mergeCell ref="H7:H9"/>
    <mergeCell ref="I7:I9"/>
    <mergeCell ref="J7:M7"/>
    <mergeCell ref="F8:F9"/>
    <mergeCell ref="G8:G9"/>
    <mergeCell ref="J8:J9"/>
    <mergeCell ref="K8:K9"/>
    <mergeCell ref="L8:M8"/>
    <mergeCell ref="A10:D10"/>
    <mergeCell ref="A17:D17"/>
    <mergeCell ref="H17:M17"/>
    <mergeCell ref="H18:M18"/>
    <mergeCell ref="H19:M19"/>
    <mergeCell ref="A12:D12"/>
    <mergeCell ref="A13:D13"/>
    <mergeCell ref="A14:E14"/>
    <mergeCell ref="I16:L16"/>
  </mergeCells>
  <pageMargins left="0.42" right="0.34" top="0.38" bottom="0.43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zoomScale="90" zoomScaleNormal="90" workbookViewId="0">
      <selection activeCell="A15" sqref="A15:H15"/>
    </sheetView>
  </sheetViews>
  <sheetFormatPr defaultColWidth="9.140625" defaultRowHeight="15.75" x14ac:dyDescent="0.25"/>
  <cols>
    <col min="1" max="1" width="5.85546875" style="33" customWidth="1"/>
    <col min="2" max="2" width="29.28515625" style="33" customWidth="1"/>
    <col min="3" max="3" width="16.85546875" style="33" customWidth="1"/>
    <col min="4" max="4" width="17.7109375" style="33" customWidth="1"/>
    <col min="5" max="5" width="21.7109375" style="33" customWidth="1"/>
    <col min="6" max="7" width="16.85546875" style="33" customWidth="1"/>
    <col min="8" max="8" width="20.7109375" style="33" customWidth="1"/>
    <col min="9" max="16384" width="9.140625" style="33"/>
  </cols>
  <sheetData>
    <row r="1" spans="1:8" s="3" customFormat="1" x14ac:dyDescent="0.25">
      <c r="A1" s="1"/>
      <c r="B1" s="2"/>
      <c r="G1" s="3" t="s">
        <v>66</v>
      </c>
    </row>
    <row r="3" spans="1:8" x14ac:dyDescent="0.25">
      <c r="A3" s="96" t="s">
        <v>115</v>
      </c>
      <c r="B3" s="96"/>
      <c r="C3" s="96"/>
      <c r="D3" s="96"/>
      <c r="E3" s="96"/>
      <c r="F3" s="96"/>
      <c r="G3" s="96"/>
      <c r="H3" s="96"/>
    </row>
    <row r="4" spans="1:8" x14ac:dyDescent="0.25">
      <c r="A4" s="104" t="str">
        <f>'108'!A4:E4</f>
        <v>(Kèm theo Quyết định số        /QĐ-UBND, ngày      /8/2025 của UBND xã Đăk Sao)</v>
      </c>
      <c r="B4" s="104"/>
      <c r="C4" s="104"/>
      <c r="D4" s="104"/>
      <c r="E4" s="104"/>
      <c r="F4" s="104"/>
      <c r="G4" s="104"/>
      <c r="H4" s="104"/>
    </row>
    <row r="5" spans="1:8" ht="15.75" customHeight="1" x14ac:dyDescent="0.25">
      <c r="H5" s="34" t="s">
        <v>1</v>
      </c>
    </row>
    <row r="6" spans="1:8" ht="18" customHeight="1" x14ac:dyDescent="0.25">
      <c r="A6" s="116" t="s">
        <v>2</v>
      </c>
      <c r="B6" s="116" t="s">
        <v>67</v>
      </c>
      <c r="C6" s="116" t="s">
        <v>84</v>
      </c>
      <c r="D6" s="116"/>
      <c r="E6" s="116"/>
      <c r="F6" s="116" t="s">
        <v>85</v>
      </c>
      <c r="G6" s="116"/>
      <c r="H6" s="116"/>
    </row>
    <row r="7" spans="1:8" ht="28.5" x14ac:dyDescent="0.25">
      <c r="A7" s="116"/>
      <c r="B7" s="116"/>
      <c r="C7" s="35" t="s">
        <v>68</v>
      </c>
      <c r="D7" s="35" t="s">
        <v>69</v>
      </c>
      <c r="E7" s="36" t="s">
        <v>70</v>
      </c>
      <c r="F7" s="35" t="s">
        <v>68</v>
      </c>
      <c r="G7" s="35" t="s">
        <v>69</v>
      </c>
      <c r="H7" s="36" t="s">
        <v>70</v>
      </c>
    </row>
    <row r="8" spans="1:8" ht="26.25" customHeight="1" x14ac:dyDescent="0.25">
      <c r="A8" s="37"/>
      <c r="B8" s="38"/>
      <c r="C8" s="45"/>
      <c r="D8" s="45"/>
      <c r="E8" s="45"/>
      <c r="F8" s="45"/>
      <c r="G8" s="45"/>
      <c r="H8" s="45"/>
    </row>
    <row r="9" spans="1:8" ht="26.25" customHeight="1" x14ac:dyDescent="0.25">
      <c r="A9" s="37"/>
      <c r="B9" s="39"/>
      <c r="C9" s="46"/>
      <c r="D9" s="46"/>
      <c r="E9" s="45"/>
      <c r="F9" s="46"/>
      <c r="G9" s="46"/>
      <c r="H9" s="46"/>
    </row>
    <row r="10" spans="1:8" ht="26.25" customHeight="1" x14ac:dyDescent="0.25">
      <c r="A10" s="54"/>
      <c r="B10" s="55"/>
      <c r="C10" s="56"/>
      <c r="D10" s="56"/>
      <c r="E10" s="57"/>
      <c r="F10" s="57"/>
      <c r="G10" s="57"/>
      <c r="H10" s="57"/>
    </row>
    <row r="11" spans="1:8" s="32" customFormat="1" ht="26.25" customHeight="1" x14ac:dyDescent="0.25">
      <c r="A11" s="117" t="s">
        <v>74</v>
      </c>
      <c r="B11" s="118"/>
      <c r="C11" s="58">
        <f>SUM(C8:C10)</f>
        <v>0</v>
      </c>
      <c r="D11" s="58">
        <f t="shared" ref="D11:H11" si="0">SUM(D8:D10)</f>
        <v>0</v>
      </c>
      <c r="E11" s="58">
        <f t="shared" si="0"/>
        <v>0</v>
      </c>
      <c r="F11" s="58">
        <f t="shared" si="0"/>
        <v>0</v>
      </c>
      <c r="G11" s="58">
        <f t="shared" si="0"/>
        <v>0</v>
      </c>
      <c r="H11" s="58">
        <f t="shared" si="0"/>
        <v>0</v>
      </c>
    </row>
    <row r="12" spans="1:8" x14ac:dyDescent="0.25">
      <c r="A12" s="40"/>
    </row>
    <row r="13" spans="1:8" ht="23.25" customHeight="1" x14ac:dyDescent="0.25">
      <c r="A13" s="114"/>
      <c r="B13" s="114"/>
      <c r="C13" s="114"/>
      <c r="D13" s="114"/>
      <c r="E13" s="114"/>
      <c r="F13" s="114"/>
      <c r="G13" s="114"/>
      <c r="H13" s="114"/>
    </row>
    <row r="14" spans="1:8" ht="24.75" customHeight="1" x14ac:dyDescent="0.25">
      <c r="A14" s="114"/>
      <c r="B14" s="114"/>
      <c r="C14" s="114"/>
      <c r="D14" s="114"/>
      <c r="E14" s="114"/>
      <c r="F14" s="114"/>
      <c r="G14" s="114"/>
      <c r="H14" s="114"/>
    </row>
    <row r="15" spans="1:8" ht="27.75" customHeight="1" x14ac:dyDescent="0.25">
      <c r="A15" s="114"/>
      <c r="B15" s="114"/>
      <c r="C15" s="114"/>
      <c r="D15" s="114"/>
      <c r="E15" s="114"/>
      <c r="F15" s="114"/>
      <c r="G15" s="114"/>
      <c r="H15" s="114"/>
    </row>
    <row r="16" spans="1:8" x14ac:dyDescent="0.25">
      <c r="F16" s="115"/>
      <c r="G16" s="115"/>
      <c r="H16" s="115"/>
    </row>
    <row r="17" spans="7:7" x14ac:dyDescent="0.25">
      <c r="G17" s="41"/>
    </row>
    <row r="18" spans="7:7" x14ac:dyDescent="0.25">
      <c r="G18" s="42"/>
    </row>
  </sheetData>
  <mergeCells count="11">
    <mergeCell ref="A13:H13"/>
    <mergeCell ref="A14:H14"/>
    <mergeCell ref="A15:H15"/>
    <mergeCell ref="F16:H16"/>
    <mergeCell ref="A3:H3"/>
    <mergeCell ref="A4:H4"/>
    <mergeCell ref="A6:A7"/>
    <mergeCell ref="B6:B7"/>
    <mergeCell ref="C6:E6"/>
    <mergeCell ref="F6:H6"/>
    <mergeCell ref="A11:B11"/>
  </mergeCells>
  <pageMargins left="0.49" right="0.15748031496062992" top="0.87" bottom="0.43307086614173229" header="0.51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108</vt:lpstr>
      <vt:lpstr>109</vt:lpstr>
      <vt:lpstr>110</vt:lpstr>
      <vt:lpstr>111</vt:lpstr>
      <vt:lpstr>112 </vt:lpstr>
      <vt:lpstr>'112 '!Print_Area</vt:lpstr>
      <vt:lpstr>'110'!Print_Titles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Lê Phương</cp:lastModifiedBy>
  <cp:lastPrinted>2025-08-01T06:13:42Z</cp:lastPrinted>
  <dcterms:created xsi:type="dcterms:W3CDTF">2021-02-08T02:07:10Z</dcterms:created>
  <dcterms:modified xsi:type="dcterms:W3CDTF">2025-08-26T06:56:31Z</dcterms:modified>
</cp:coreProperties>
</file>